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CHI\Desktop\SEVAC 2021\SEVAC 2022\ABRIL 2022\2 INFORMACIÓN PRESUPUESTAL\"/>
    </mc:Choice>
  </mc:AlternateContent>
  <bookViews>
    <workbookView xWindow="0" yWindow="0" windowWidth="24000" windowHeight="9600"/>
  </bookViews>
  <sheets>
    <sheet name="EGR ADMTVA" sheetId="1" r:id="rId1"/>
  </sheets>
  <externalReferences>
    <externalReference r:id="rId2"/>
  </externalReferences>
  <definedNames>
    <definedName name="_xlnm.Print_Area" localSheetId="0">'EGR ADMTVA'!$B$4:$I$33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H18" i="1"/>
  <c r="H14" i="1" s="1"/>
  <c r="H20" i="1" s="1"/>
  <c r="G18" i="1"/>
  <c r="F18" i="1"/>
  <c r="I18" i="1" s="1"/>
  <c r="D18" i="1"/>
  <c r="H16" i="1"/>
  <c r="G16" i="1"/>
  <c r="I16" i="1" s="1"/>
  <c r="F16" i="1"/>
  <c r="E16" i="1"/>
  <c r="D16" i="1"/>
  <c r="G14" i="1"/>
  <c r="G20" i="1" s="1"/>
  <c r="F14" i="1"/>
  <c r="E14" i="1"/>
  <c r="E20" i="1" s="1"/>
  <c r="D14" i="1"/>
  <c r="B7" i="1"/>
  <c r="B4" i="1"/>
  <c r="I14" i="1" l="1"/>
  <c r="I20" i="1" s="1"/>
  <c r="F20" i="1"/>
</calcChain>
</file>

<file path=xl/sharedStrings.xml><?xml version="1.0" encoding="utf-8"?>
<sst xmlns="http://schemas.openxmlformats.org/spreadsheetml/2006/main" count="17" uniqueCount="17">
  <si>
    <t>Estado Analítico del Ejercicio del Presupuesto de Egresos</t>
  </si>
  <si>
    <t>Concepto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</si>
  <si>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</si>
  <si>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</si>
  <si>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</si>
  <si>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</si>
  <si>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</si>
  <si>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</si>
  <si>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</si>
  <si>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</si>
  <si>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Total del Gasto</t>
  </si>
  <si>
    <t>(Miles de Pesos)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</si>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</sst>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_-;\-* #,##0.0_-;_-* &quot;-&quot;??_-;_-@_-"/>
    <numFmt numFmtId="165" formatCode="0_ ;\-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7"/>
      <color rgb="FF000000"/>
      <name val="Gotham Book"/>
      <family val="3"/>
    </font>
    <font>
      <sz val="7"/>
      <color theme="1"/>
      <name val="Gotham Book"/>
      <family val="3"/>
    </font>
    <font>
      <sz val="7"/>
      <name val="Gotham Book"/>
      <family val="3"/>
    </font>
    <font>
      <b/>
      <sz val="11"/>
      <color theme="1"/>
      <name val="Arial"/>
      <family val="2"/>
    </font>
    <font>
      <b/>
      <sz val="7"/>
      <name val="Gotham Book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3" fillId="2" borderId="4" xfId="0" applyFont="1" applyFill="1" applyBorder="1" applyAlignment="1">
      <alignment horizontal="justify" vertical="center" wrapText="1"/>
    </xf>
    <xf numFmtId="0" fontId="3" fillId="2" borderId="5" xfId="0" applyFont="1" applyFill="1" applyBorder="1" applyAlignment="1">
      <alignment horizontal="justify" vertical="center" wrapText="1"/>
    </xf>
    <xf numFmtId="0" fontId="3" fillId="0" borderId="0" xfId="0" applyFont="1" applyFill="1"/>
    <xf numFmtId="165" fontId="2" fillId="0" borderId="11" xfId="1" applyNumberFormat="1" applyFont="1" applyFill="1" applyBorder="1" applyAlignment="1" applyProtection="1">
      <alignment horizontal="center" vertical="center"/>
    </xf>
    <xf numFmtId="165" fontId="2" fillId="0" borderId="11" xfId="1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justify" vertical="center" wrapText="1"/>
    </xf>
    <xf numFmtId="164" fontId="3" fillId="2" borderId="14" xfId="1" applyNumberFormat="1" applyFont="1" applyFill="1" applyBorder="1" applyAlignment="1">
      <alignment horizontal="right" vertical="center" wrapText="1"/>
    </xf>
    <xf numFmtId="164" fontId="3" fillId="2" borderId="12" xfId="1" applyNumberFormat="1" applyFont="1" applyFill="1" applyBorder="1" applyAlignment="1" applyProtection="1">
      <alignment horizontal="right" vertical="center" wrapText="1"/>
      <protection locked="0"/>
    </xf>
    <xf numFmtId="164" fontId="3" fillId="2" borderId="12" xfId="1" applyNumberFormat="1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justify" vertical="center" wrapText="1"/>
    </xf>
    <xf numFmtId="0" fontId="4" fillId="2" borderId="8" xfId="0" applyFont="1" applyFill="1" applyBorder="1" applyAlignment="1">
      <alignment horizontal="justify" vertical="center" wrapText="1"/>
    </xf>
    <xf numFmtId="164" fontId="3" fillId="2" borderId="13" xfId="1" applyNumberFormat="1" applyFont="1" applyFill="1" applyBorder="1" applyAlignment="1">
      <alignment horizontal="right" vertical="center" wrapText="1"/>
    </xf>
    <xf numFmtId="164" fontId="4" fillId="2" borderId="13" xfId="1" applyNumberFormat="1" applyFont="1" applyFill="1" applyBorder="1" applyAlignment="1" applyProtection="1">
      <alignment horizontal="right" vertical="center" wrapText="1"/>
    </xf>
    <xf numFmtId="0" fontId="4" fillId="2" borderId="0" xfId="0" applyFont="1" applyFill="1" applyBorder="1" applyAlignment="1">
      <alignment horizontal="justify" vertical="center" wrapText="1"/>
    </xf>
    <xf numFmtId="164" fontId="4" fillId="2" borderId="0" xfId="1" applyNumberFormat="1" applyFont="1" applyFill="1" applyBorder="1" applyAlignment="1" applyProtection="1">
      <alignment horizontal="right" vertical="center" wrapText="1"/>
    </xf>
    <xf numFmtId="164" fontId="0" fillId="0" borderId="0" xfId="0" applyNumberFormat="1"/>
    <xf numFmtId="0" fontId="9" fillId="2" borderId="0" xfId="0" applyFont="1" applyFill="1" applyBorder="1" applyAlignment="1">
      <alignment horizontal="right" vertical="top"/>
    </xf>
    <xf numFmtId="0" fontId="7" fillId="3" borderId="0" xfId="0" applyFont="1" applyFill="1" applyBorder="1" applyAlignment="1" applyProtection="1">
      <alignment horizontal="center" vertical="top" wrapText="1"/>
      <protection locked="0"/>
    </xf>
    <xf numFmtId="43" fontId="0" fillId="0" borderId="0" xfId="0" applyNumberFormat="1" applyBorder="1"/>
    <xf numFmtId="0" fontId="6" fillId="2" borderId="0" xfId="0" applyFont="1" applyFill="1" applyBorder="1" applyAlignment="1" applyProtection="1">
      <alignment vertical="center" wrapText="1"/>
      <protection locked="0"/>
    </xf>
    <xf numFmtId="0" fontId="5" fillId="3" borderId="0" xfId="0" applyFont="1" applyFill="1" applyBorder="1" applyAlignment="1" applyProtection="1">
      <alignment horizontal="center"/>
      <protection locked="0"/>
    </xf>
    <xf numFmtId="165" fontId="8" fillId="0" borderId="4" xfId="1" applyNumberFormat="1" applyFont="1" applyFill="1" applyBorder="1" applyAlignment="1" applyProtection="1">
      <alignment horizontal="center" vertical="center"/>
    </xf>
    <xf numFmtId="165" fontId="8" fillId="0" borderId="0" xfId="1" applyNumberFormat="1" applyFont="1" applyFill="1" applyBorder="1" applyAlignment="1" applyProtection="1">
      <alignment horizontal="center" vertical="center"/>
    </xf>
    <xf numFmtId="165" fontId="8" fillId="0" borderId="5" xfId="1" applyNumberFormat="1" applyFont="1" applyFill="1" applyBorder="1" applyAlignment="1" applyProtection="1">
      <alignment horizontal="center" vertical="center"/>
    </xf>
    <xf numFmtId="165" fontId="8" fillId="0" borderId="6" xfId="1" applyNumberFormat="1" applyFont="1" applyFill="1" applyBorder="1" applyAlignment="1" applyProtection="1">
      <alignment horizontal="center" vertical="center"/>
    </xf>
    <xf numFmtId="165" fontId="8" fillId="0" borderId="7" xfId="1" applyNumberFormat="1" applyFont="1" applyFill="1" applyBorder="1" applyAlignment="1" applyProtection="1">
      <alignment horizontal="center" vertical="center"/>
    </xf>
    <xf numFmtId="165" fontId="8" fillId="0" borderId="8" xfId="1" applyNumberFormat="1" applyFont="1" applyFill="1" applyBorder="1" applyAlignment="1" applyProtection="1">
      <alignment horizontal="center" vertical="center"/>
    </xf>
    <xf numFmtId="165" fontId="2" fillId="0" borderId="1" xfId="1" applyNumberFormat="1" applyFont="1" applyFill="1" applyBorder="1" applyAlignment="1" applyProtection="1">
      <alignment horizontal="left" vertical="center"/>
    </xf>
    <xf numFmtId="165" fontId="2" fillId="0" borderId="3" xfId="1" applyNumberFormat="1" applyFont="1" applyFill="1" applyBorder="1" applyAlignment="1" applyProtection="1">
      <alignment horizontal="left" vertical="center"/>
    </xf>
    <xf numFmtId="165" fontId="2" fillId="0" borderId="4" xfId="1" applyNumberFormat="1" applyFont="1" applyFill="1" applyBorder="1" applyAlignment="1" applyProtection="1">
      <alignment horizontal="left" vertical="center"/>
    </xf>
    <xf numFmtId="165" fontId="2" fillId="0" borderId="5" xfId="1" applyNumberFormat="1" applyFont="1" applyFill="1" applyBorder="1" applyAlignment="1" applyProtection="1">
      <alignment horizontal="left" vertical="center"/>
    </xf>
    <xf numFmtId="165" fontId="2" fillId="0" borderId="6" xfId="1" applyNumberFormat="1" applyFont="1" applyFill="1" applyBorder="1" applyAlignment="1" applyProtection="1">
      <alignment horizontal="left" vertical="center"/>
    </xf>
    <xf numFmtId="165" fontId="2" fillId="0" borderId="8" xfId="1" applyNumberFormat="1" applyFont="1" applyFill="1" applyBorder="1" applyAlignment="1" applyProtection="1">
      <alignment horizontal="left" vertical="center"/>
    </xf>
    <xf numFmtId="165" fontId="2" fillId="0" borderId="9" xfId="1" applyNumberFormat="1" applyFont="1" applyFill="1" applyBorder="1" applyAlignment="1" applyProtection="1">
      <alignment horizontal="center" vertical="center"/>
    </xf>
    <xf numFmtId="165" fontId="2" fillId="0" borderId="10" xfId="1" applyNumberFormat="1" applyFont="1" applyFill="1" applyBorder="1" applyAlignment="1" applyProtection="1">
      <alignment horizontal="center" vertical="center"/>
    </xf>
    <xf numFmtId="165" fontId="2" fillId="0" borderId="11" xfId="1" applyNumberFormat="1" applyFont="1" applyFill="1" applyBorder="1" applyAlignment="1" applyProtection="1">
      <alignment horizontal="center" vertical="center"/>
    </xf>
    <xf numFmtId="165" fontId="2" fillId="0" borderId="14" xfId="1" applyNumberFormat="1" applyFont="1" applyFill="1" applyBorder="1" applyAlignment="1" applyProtection="1">
      <alignment horizontal="center" vertical="center"/>
    </xf>
    <xf numFmtId="165" fontId="2" fillId="0" borderId="13" xfId="1" applyNumberFormat="1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>
      <alignment horizontal="left" vertical="center" wrapText="1" indent="1"/>
    </xf>
    <xf numFmtId="0" fontId="4" fillId="2" borderId="5" xfId="0" applyFont="1" applyFill="1" applyBorder="1" applyAlignment="1">
      <alignment horizontal="left" vertical="center" wrapText="1" indent="1"/>
    </xf>
    <xf numFmtId="0" fontId="5" fillId="3" borderId="0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 vertical="center" wrapText="1"/>
      <protection locked="0"/>
    </xf>
    <xf numFmtId="0" fontId="7" fillId="3" borderId="0" xfId="0" applyFont="1" applyFill="1" applyBorder="1" applyAlignment="1" applyProtection="1">
      <alignment horizontal="center" vertical="top" wrapText="1"/>
      <protection locked="0"/>
    </xf>
    <xf numFmtId="165" fontId="8" fillId="0" borderId="1" xfId="1" applyNumberFormat="1" applyFont="1" applyFill="1" applyBorder="1" applyAlignment="1" applyProtection="1">
      <alignment horizontal="center" vertical="center"/>
    </xf>
    <xf numFmtId="165" fontId="8" fillId="0" borderId="2" xfId="1" applyNumberFormat="1" applyFont="1" applyFill="1" applyBorder="1" applyAlignment="1" applyProtection="1">
      <alignment horizontal="center" vertical="center"/>
    </xf>
    <xf numFmtId="165" fontId="8" fillId="0" borderId="3" xfId="1" applyNumberFormat="1" applyFont="1" applyFill="1" applyBorder="1" applyAlignment="1" applyProtection="1">
      <alignment horizontal="center" vertical="center"/>
    </xf>
    <xf numFmtId="165" fontId="8" fillId="0" borderId="4" xfId="1" applyNumberFormat="1" applyFont="1" applyFill="1" applyBorder="1" applyAlignment="1" applyProtection="1">
      <alignment horizontal="center" vertical="center"/>
      <protection locked="0"/>
    </xf>
    <xf numFmtId="165" fontId="8" fillId="0" borderId="0" xfId="1" applyNumberFormat="1" applyFont="1" applyFill="1" applyBorder="1" applyAlignment="1" applyProtection="1">
      <alignment horizontal="center" vertical="center"/>
      <protection locked="0"/>
    </xf>
    <xf numFmtId="165" fontId="8" fillId="0" borderId="5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3</xdr:col>
      <xdr:colOff>0</xdr:colOff>
      <xdr:row>24</xdr:row>
      <xdr:rowOff>0</xdr:rowOff>
    </xdr:to>
    <xdr:cxnSp macro="">
      <xdr:nvCxnSpPr>
        <xdr:cNvPr id="6" name="2 Conector recto"/>
        <xdr:cNvCxnSpPr/>
      </xdr:nvCxnSpPr>
      <xdr:spPr>
        <a:xfrm>
          <a:off x="1524000" y="4895850"/>
          <a:ext cx="29813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21979</xdr:colOff>
      <xdr:row>24</xdr:row>
      <xdr:rowOff>0</xdr:rowOff>
    </xdr:from>
    <xdr:to>
      <xdr:col>9</xdr:col>
      <xdr:colOff>0</xdr:colOff>
      <xdr:row>24</xdr:row>
      <xdr:rowOff>6</xdr:rowOff>
    </xdr:to>
    <xdr:cxnSp macro="">
      <xdr:nvCxnSpPr>
        <xdr:cNvPr id="8" name="7 Conector recto"/>
        <xdr:cNvCxnSpPr/>
      </xdr:nvCxnSpPr>
      <xdr:spPr>
        <a:xfrm flipV="1">
          <a:off x="7346704" y="4895850"/>
          <a:ext cx="2749796" cy="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95250</xdr:colOff>
      <xdr:row>24</xdr:row>
      <xdr:rowOff>0</xdr:rowOff>
    </xdr:from>
    <xdr:to>
      <xdr:col>2</xdr:col>
      <xdr:colOff>2128860</xdr:colOff>
      <xdr:row>27</xdr:row>
      <xdr:rowOff>123786</xdr:rowOff>
    </xdr:to>
    <xdr:sp macro="" textlink="">
      <xdr:nvSpPr>
        <xdr:cNvPr id="9" name="3 CuadroTexto">
          <a:extLst/>
        </xdr:cNvPr>
        <xdr:cNvSpPr txBox="1"/>
      </xdr:nvSpPr>
      <xdr:spPr>
        <a:xfrm>
          <a:off x="1619250" y="4895850"/>
          <a:ext cx="2795610" cy="714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eaLnBrk="1" fontAlgn="auto" latinLnBrk="0" hangingPunct="1"/>
          <a:r>
            <a:rPr lang="es-MX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PRIMITIVO EFRAHÍN AVENDAÑO CANO Encargado  de la Subdirección de Servicios  Administrativos</a:t>
          </a:r>
          <a:endParaRPr lang="es-MX" sz="1000">
            <a:effectLst/>
          </a:endParaRPr>
        </a:p>
        <a:p>
          <a:pPr algn="ctr"/>
          <a:endParaRPr lang="es-MX" sz="1000" b="0">
            <a:latin typeface="+mn-lt"/>
          </a:endParaRPr>
        </a:p>
      </xdr:txBody>
    </xdr:sp>
    <xdr:clientData/>
  </xdr:twoCellAnchor>
  <xdr:twoCellAnchor>
    <xdr:from>
      <xdr:col>5</xdr:col>
      <xdr:colOff>714375</xdr:colOff>
      <xdr:row>24</xdr:row>
      <xdr:rowOff>19050</xdr:rowOff>
    </xdr:from>
    <xdr:to>
      <xdr:col>9</xdr:col>
      <xdr:colOff>105092</xdr:colOff>
      <xdr:row>27</xdr:row>
      <xdr:rowOff>175991</xdr:rowOff>
    </xdr:to>
    <xdr:sp macro="" textlink="">
      <xdr:nvSpPr>
        <xdr:cNvPr id="10" name="8 CuadroTexto">
          <a:extLst/>
        </xdr:cNvPr>
        <xdr:cNvSpPr txBox="1"/>
      </xdr:nvSpPr>
      <xdr:spPr>
        <a:xfrm>
          <a:off x="7162800" y="4914900"/>
          <a:ext cx="3038792" cy="7474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</a:t>
          </a:r>
          <a:r>
            <a:rPr lang="es-MX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RAMÓN SÁNCHEZ SILVA</a:t>
          </a:r>
          <a:r>
            <a:rPr lang="es-MX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Encargado</a:t>
          </a:r>
          <a:r>
            <a:rPr lang="es-MX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Departamento de Recursos Financieros</a:t>
          </a:r>
          <a:endParaRPr lang="es-MX" sz="1000">
            <a:effectLst/>
          </a:endParaRPr>
        </a:p>
        <a:p>
          <a:pPr algn="ctr"/>
          <a:endParaRPr lang="es-MX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EVAC%202021/SEVAC%202022/ABRIL%202022/ESTADOS%20FINANCIEROS%20TESCHI%20A%20ABRIL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2">
          <cell r="C12" t="str">
            <v>Remuneraciones al Personal de Carácter Permanente</v>
          </cell>
          <cell r="D12">
            <v>43246.58</v>
          </cell>
          <cell r="E12">
            <v>-648.21</v>
          </cell>
          <cell r="F12">
            <v>42598.37</v>
          </cell>
        </row>
        <row r="20">
          <cell r="C20" t="str">
            <v>Materiales de Administración, Emisión de Documentos y Artículos Oficiales</v>
          </cell>
          <cell r="D20">
            <v>2250.42</v>
          </cell>
          <cell r="E20">
            <v>65.48</v>
          </cell>
          <cell r="F20">
            <v>2315.9</v>
          </cell>
        </row>
        <row r="30">
          <cell r="C30" t="str">
            <v>Servicios Básicos</v>
          </cell>
          <cell r="D30">
            <v>1921.63</v>
          </cell>
          <cell r="E30">
            <v>-23.37</v>
          </cell>
          <cell r="F30">
            <v>1898.2600000000002</v>
          </cell>
        </row>
        <row r="40">
          <cell r="C40" t="str">
            <v>Transferencias Internas y Asignaciones al Sector Público</v>
          </cell>
          <cell r="D40">
            <v>0</v>
          </cell>
          <cell r="E40">
            <v>0</v>
          </cell>
          <cell r="F40">
            <v>0</v>
          </cell>
        </row>
        <row r="50">
          <cell r="C50" t="str">
            <v>Mobiliario y Equipo de Administración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</row>
        <row r="60">
          <cell r="F60">
            <v>0</v>
          </cell>
        </row>
        <row r="64">
          <cell r="F64">
            <v>0</v>
          </cell>
        </row>
        <row r="72">
          <cell r="F72">
            <v>0</v>
          </cell>
        </row>
        <row r="76">
          <cell r="C76" t="str">
            <v>Amortización de la Deuda Pública</v>
          </cell>
          <cell r="F76">
            <v>0</v>
          </cell>
          <cell r="G76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33"/>
  <sheetViews>
    <sheetView tabSelected="1" view="pageBreakPreview" zoomScale="93" zoomScaleNormal="100" zoomScaleSheetLayoutView="93" workbookViewId="0">
      <selection activeCell="B4" sqref="B4:I29"/>
    </sheetView>
  </sheetViews>
  <sheetFormatPr baseColWidth="10" defaultRowHeight="15" x14ac:dyDescent="0.25"/>
  <cols>
    <col min="3" max="3" width="40.85546875" customWidth="1"/>
    <col min="5" max="5" width="13.42578125" customWidth="1"/>
    <col min="6" max="6" width="13.7109375" customWidth="1"/>
    <col min="7" max="7" width="12.85546875" customWidth="1"/>
    <col min="8" max="8" width="13.5703125" customWidth="1"/>
    <col min="9" max="9" width="13.28515625" customWidth="1"/>
  </cols>
  <sheetData>
    <row r="4" spans="2:9" x14ac:dyDescent="0.25">
      <c r="B4" s="45">
        <f>+'[1]EGR OBJ GTO'!A3</f>
        <v>0</v>
      </c>
      <c r="C4" s="46"/>
      <c r="D4" s="46"/>
      <c r="E4" s="46"/>
      <c r="F4" s="46"/>
      <c r="G4" s="46"/>
      <c r="H4" s="46"/>
      <c r="I4" s="47"/>
    </row>
    <row r="5" spans="2:9" x14ac:dyDescent="0.25">
      <c r="B5" s="48" t="s">
        <v>0</v>
      </c>
      <c r="C5" s="49"/>
      <c r="D5" s="49"/>
      <c r="E5" s="49"/>
      <c r="F5" s="49"/>
      <c r="G5" s="49"/>
      <c r="H5" s="49"/>
      <c r="I5" s="50"/>
    </row>
    <row r="6" spans="2:9" x14ac:dyDescent="0.25">
      <c r="B6" s="23" t="s">
        <v>12</v>
      </c>
      <c r="C6" s="24"/>
      <c r="D6" s="24"/>
      <c r="E6" s="24"/>
      <c r="F6" s="24"/>
      <c r="G6" s="24"/>
      <c r="H6" s="24"/>
      <c r="I6" s="25"/>
    </row>
    <row r="7" spans="2:9" x14ac:dyDescent="0.25">
      <c r="B7" s="23">
        <f>+'[1]EGR OBJ GTO'!A6</f>
        <v>0</v>
      </c>
      <c r="C7" s="24"/>
      <c r="D7" s="24"/>
      <c r="E7" s="24"/>
      <c r="F7" s="24"/>
      <c r="G7" s="24"/>
      <c r="H7" s="24"/>
      <c r="I7" s="25"/>
    </row>
    <row r="8" spans="2:9" x14ac:dyDescent="0.25">
      <c r="B8" s="26" t="s">
        <v>11</v>
      </c>
      <c r="C8" s="27"/>
      <c r="D8" s="27"/>
      <c r="E8" s="27"/>
      <c r="F8" s="27"/>
      <c r="G8" s="27"/>
      <c r="H8" s="27"/>
      <c r="I8" s="28"/>
    </row>
    <row r="9" spans="2:9" x14ac:dyDescent="0.25">
      <c r="B9" s="3"/>
      <c r="C9" s="3"/>
      <c r="D9" s="3"/>
      <c r="E9" s="3"/>
      <c r="F9" s="3"/>
      <c r="G9" s="3"/>
      <c r="H9" s="3"/>
      <c r="I9" s="3"/>
    </row>
    <row r="10" spans="2:9" x14ac:dyDescent="0.25">
      <c r="B10" s="29" t="s">
        <v>1</v>
      </c>
      <c r="C10" s="30"/>
      <c r="D10" s="35" t="s">
        <v>13</v>
      </c>
      <c r="E10" s="36"/>
      <c r="F10" s="36"/>
      <c r="G10" s="36"/>
      <c r="H10" s="37"/>
      <c r="I10" s="38" t="s">
        <v>2</v>
      </c>
    </row>
    <row r="11" spans="2:9" ht="24" x14ac:dyDescent="0.25">
      <c r="B11" s="31"/>
      <c r="C11" s="32"/>
      <c r="D11" s="4" t="s">
        <v>3</v>
      </c>
      <c r="E11" s="5" t="s">
        <v>4</v>
      </c>
      <c r="F11" s="4" t="s">
        <v>5</v>
      </c>
      <c r="G11" s="4" t="s">
        <v>6</v>
      </c>
      <c r="H11" s="4" t="s">
        <v>7</v>
      </c>
      <c r="I11" s="39"/>
    </row>
    <row r="12" spans="2:9" x14ac:dyDescent="0.25">
      <c r="B12" s="33"/>
      <c r="C12" s="34"/>
      <c r="D12" s="4">
        <v>1</v>
      </c>
      <c r="E12" s="4">
        <v>2</v>
      </c>
      <c r="F12" s="4" t="s">
        <v>8</v>
      </c>
      <c r="G12" s="4">
        <v>4</v>
      </c>
      <c r="H12" s="4">
        <v>5</v>
      </c>
      <c r="I12" s="4" t="s">
        <v>9</v>
      </c>
    </row>
    <row r="13" spans="2:9" ht="24.75" customHeight="1" x14ac:dyDescent="0.25">
      <c r="B13" s="6"/>
      <c r="C13" s="7"/>
      <c r="D13" s="8"/>
      <c r="E13" s="8"/>
      <c r="F13" s="8"/>
      <c r="G13" s="8"/>
      <c r="H13" s="8"/>
      <c r="I13" s="8"/>
    </row>
    <row r="14" spans="2:9" ht="21.75" customHeight="1" x14ac:dyDescent="0.25">
      <c r="B14" s="40" t="s">
        <v>14</v>
      </c>
      <c r="C14" s="41"/>
      <c r="D14" s="9" t="e">
        <f>'[1]EGR OBJ GTO'!C12+'[1]EGR OBJ GTO'!C20+'[1]EGR OBJ GTO'!C30+'[1]EGR OBJ GTO'!C40</f>
        <v>#VALUE!</v>
      </c>
      <c r="E14" s="9">
        <f>'[1]EGR OBJ GTO'!D12+'[1]EGR OBJ GTO'!D20+'[1]EGR OBJ GTO'!D30+'[1]EGR OBJ GTO'!D40</f>
        <v>47418.63</v>
      </c>
      <c r="F14" s="10">
        <f>SUM('[1]EGR OBJ GTO'!E12+'[1]EGR OBJ GTO'!E20+'[1]EGR OBJ GTO'!E30+'[1]EGR OBJ GTO'!E40)</f>
        <v>-606.1</v>
      </c>
      <c r="G14" s="9">
        <f>+'[1]EGR OBJ GTO'!F12+'[1]EGR OBJ GTO'!F20+'[1]EGR OBJ GTO'!F30+'[1]EGR OBJ GTO'!F40</f>
        <v>46812.530000000006</v>
      </c>
      <c r="H14" s="9">
        <f>+'[1]EGR OBJ GTO'!G84-'[1]EGR ECONOM'!H16-H18</f>
        <v>0</v>
      </c>
      <c r="I14" s="10" t="str">
        <f>IF(AND(F14&gt;=0,G14&gt;=0),(F14-G14),"-")</f>
        <v>-</v>
      </c>
    </row>
    <row r="15" spans="2:9" ht="21.75" customHeight="1" x14ac:dyDescent="0.25">
      <c r="B15" s="1"/>
      <c r="C15" s="2"/>
      <c r="D15" s="10"/>
      <c r="E15" s="10"/>
      <c r="F15" s="10"/>
      <c r="G15" s="10"/>
      <c r="H15" s="10"/>
      <c r="I15" s="10"/>
    </row>
    <row r="16" spans="2:9" ht="21.75" customHeight="1" x14ac:dyDescent="0.25">
      <c r="B16" s="40" t="s">
        <v>15</v>
      </c>
      <c r="C16" s="41"/>
      <c r="D16" s="9" t="str">
        <f>'[1]EGR OBJ GTO'!C50</f>
        <v>Mobiliario y Equipo de Administración</v>
      </c>
      <c r="E16" s="9">
        <f>'[1]EGR OBJ GTO'!D50</f>
        <v>0</v>
      </c>
      <c r="F16" s="10">
        <f>'[1]EGR OBJ GTO'!E50</f>
        <v>0</v>
      </c>
      <c r="G16" s="9">
        <f>+'[1]EGR OBJ GTO'!F50+'[1]EGR OBJ GTO'!F60+'[1]EGR OBJ GTO'!F64+'[1]EGR OBJ GTO'!F72</f>
        <v>0</v>
      </c>
      <c r="H16" s="9">
        <f>+'[1]EGR OBJ GTO'!G50</f>
        <v>0</v>
      </c>
      <c r="I16" s="10">
        <f>IF(AND(F16&gt;=0,G16&gt;=0),(F16-G16),"-")</f>
        <v>0</v>
      </c>
    </row>
    <row r="17" spans="2:10" ht="21.75" customHeight="1" x14ac:dyDescent="0.25">
      <c r="B17" s="1"/>
      <c r="C17" s="2"/>
      <c r="D17" s="10"/>
      <c r="E17" s="10"/>
      <c r="F17" s="10"/>
      <c r="G17" s="10"/>
      <c r="H17" s="10"/>
      <c r="I17" s="10"/>
    </row>
    <row r="18" spans="2:10" ht="21.75" customHeight="1" x14ac:dyDescent="0.25">
      <c r="B18" s="40" t="s">
        <v>16</v>
      </c>
      <c r="C18" s="41"/>
      <c r="D18" s="9" t="str">
        <f>+'[1]EGR OBJ GTO'!C76</f>
        <v>Amortización de la Deuda Pública</v>
      </c>
      <c r="E18" s="9">
        <v>0</v>
      </c>
      <c r="F18" s="10" t="e">
        <f>IF(AND(D18&gt;=0,E18&gt;=0),(D18+E18),"-")</f>
        <v>#VALUE!</v>
      </c>
      <c r="G18" s="9">
        <f>+'[1]EGR OBJ GTO'!F76</f>
        <v>0</v>
      </c>
      <c r="H18" s="9">
        <f>+'[1]EGR OBJ GTO'!G76</f>
        <v>0</v>
      </c>
      <c r="I18" s="10" t="e">
        <f>IF(AND(F18&gt;=0,G18&gt;=0),(F18-G18),"-")</f>
        <v>#VALUE!</v>
      </c>
    </row>
    <row r="19" spans="2:10" ht="21.75" customHeight="1" x14ac:dyDescent="0.25">
      <c r="B19" s="11"/>
      <c r="C19" s="12"/>
      <c r="D19" s="13"/>
      <c r="E19" s="13"/>
      <c r="F19" s="13"/>
      <c r="G19" s="13"/>
      <c r="H19" s="13"/>
      <c r="I19" s="13"/>
    </row>
    <row r="20" spans="2:10" ht="21.75" customHeight="1" x14ac:dyDescent="0.25">
      <c r="B20" s="11"/>
      <c r="C20" s="12" t="s">
        <v>10</v>
      </c>
      <c r="D20" s="14" t="e">
        <f t="shared" ref="D20:I20" si="0">SUM(D14+D16+D18)</f>
        <v>#VALUE!</v>
      </c>
      <c r="E20" s="14">
        <f t="shared" si="0"/>
        <v>47418.63</v>
      </c>
      <c r="F20" s="14" t="e">
        <f>SUM(F14+F16+F18)</f>
        <v>#VALUE!</v>
      </c>
      <c r="G20" s="14">
        <f>SUM(G14+G16+G18)</f>
        <v>46812.530000000006</v>
      </c>
      <c r="H20" s="14">
        <f t="shared" si="0"/>
        <v>0</v>
      </c>
      <c r="I20" s="14" t="e">
        <f t="shared" si="0"/>
        <v>#VALUE!</v>
      </c>
    </row>
    <row r="21" spans="2:10" ht="21.75" customHeight="1" x14ac:dyDescent="0.25">
      <c r="B21" s="15"/>
      <c r="C21" s="15"/>
      <c r="D21" s="16"/>
      <c r="E21" s="16"/>
      <c r="F21" s="16"/>
      <c r="G21" s="16"/>
      <c r="H21" s="16"/>
      <c r="I21" s="16"/>
    </row>
    <row r="22" spans="2:10" ht="21.75" customHeight="1" x14ac:dyDescent="0.25">
      <c r="B22" s="15"/>
      <c r="C22" s="15"/>
      <c r="D22" s="16"/>
      <c r="E22" s="16"/>
      <c r="F22" s="16"/>
      <c r="G22" s="16"/>
      <c r="H22" s="16"/>
      <c r="I22" s="16"/>
    </row>
    <row r="24" spans="2:10" x14ac:dyDescent="0.25">
      <c r="D24" s="17"/>
      <c r="E24" s="17"/>
      <c r="F24" s="17"/>
      <c r="H24" s="17"/>
    </row>
    <row r="25" spans="2:10" x14ac:dyDescent="0.25">
      <c r="B25" s="42"/>
      <c r="C25" s="42"/>
      <c r="G25" s="43"/>
      <c r="H25" s="43"/>
      <c r="I25" s="43"/>
    </row>
    <row r="26" spans="2:10" x14ac:dyDescent="0.25">
      <c r="B26" s="44"/>
      <c r="C26" s="44"/>
      <c r="E26" s="20"/>
      <c r="G26" s="43"/>
      <c r="H26" s="43"/>
      <c r="I26" s="43"/>
    </row>
    <row r="27" spans="2:10" x14ac:dyDescent="0.25">
      <c r="E27" s="22"/>
      <c r="J27" s="18"/>
    </row>
    <row r="28" spans="2:10" x14ac:dyDescent="0.25">
      <c r="E28" s="19"/>
      <c r="J28" s="21"/>
    </row>
    <row r="30" spans="2:10" x14ac:dyDescent="0.25">
      <c r="B30" s="51"/>
      <c r="C30" s="51"/>
      <c r="D30" s="51"/>
      <c r="E30" s="19"/>
      <c r="F30" s="51"/>
      <c r="G30" s="51"/>
      <c r="H30" s="51"/>
      <c r="I30" s="51"/>
    </row>
    <row r="31" spans="2:10" ht="15" customHeight="1" x14ac:dyDescent="0.25">
      <c r="B31" s="51"/>
      <c r="C31" s="51"/>
      <c r="D31" s="51"/>
      <c r="E31" s="51"/>
      <c r="F31" s="51"/>
      <c r="G31" s="51"/>
      <c r="H31" s="51"/>
      <c r="I31" s="51"/>
    </row>
    <row r="32" spans="2:10" x14ac:dyDescent="0.25">
      <c r="B32" s="51"/>
      <c r="C32" s="51"/>
      <c r="D32" s="51"/>
      <c r="E32" s="51"/>
      <c r="F32" s="51"/>
      <c r="G32" s="51"/>
      <c r="H32" s="51"/>
      <c r="I32" s="51"/>
    </row>
    <row r="33" spans="2:9" x14ac:dyDescent="0.25">
      <c r="B33" s="51"/>
      <c r="C33" s="51"/>
      <c r="D33" s="51"/>
      <c r="E33" s="51"/>
      <c r="F33" s="51"/>
      <c r="G33" s="51"/>
      <c r="H33" s="51"/>
      <c r="I33" s="51"/>
    </row>
  </sheetData>
  <mergeCells count="15">
    <mergeCell ref="B4:I4"/>
    <mergeCell ref="B5:I5"/>
    <mergeCell ref="B10:C12"/>
    <mergeCell ref="D10:H10"/>
    <mergeCell ref="I10:I11"/>
    <mergeCell ref="B6:I6"/>
    <mergeCell ref="B7:I7"/>
    <mergeCell ref="B8:I8"/>
    <mergeCell ref="B14:C14"/>
    <mergeCell ref="B25:C25"/>
    <mergeCell ref="G25:I25"/>
    <mergeCell ref="B26:C26"/>
    <mergeCell ref="G26:I26"/>
    <mergeCell ref="B16:C16"/>
    <mergeCell ref="B18:C18"/>
  </mergeCells>
  <printOptions horizontalCentered="1"/>
  <pageMargins left="0.70866141732283472" right="0.70866141732283472" top="0.74803149606299213" bottom="0.74803149606299213" header="0.31496062992125984" footer="0.31496062992125984"/>
  <pageSetup paperSize="119" scale="93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EGR ADMTVA</vt:lpstr>
      <vt:lpstr>'EGR ADMTVA'!Área_de_impresión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TESCHI</cp:lastModifiedBy>
  <cp:lastPrinted>2020-02-05T20:26:04Z</cp:lastPrinted>
  <dcterms:created xsi:type="dcterms:W3CDTF">2019-10-23T17:09:01Z</dcterms:created>
  <dcterms:modified xsi:type="dcterms:W3CDTF">2022-08-15T15:51:21Z</dcterms:modified>
</cp:coreProperties>
</file>